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675" windowHeight="128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26" i="1"/>
  <c r="M26" s="1"/>
  <c r="C26"/>
  <c r="F26" s="1"/>
  <c r="F23"/>
  <c r="D18"/>
  <c r="D16"/>
  <c r="D11"/>
  <c r="M27" l="1"/>
  <c r="M28" s="1"/>
  <c r="C28" s="1"/>
  <c r="D30" s="1"/>
  <c r="D17"/>
  <c r="D19" s="1"/>
</calcChain>
</file>

<file path=xl/sharedStrings.xml><?xml version="1.0" encoding="utf-8"?>
<sst xmlns="http://schemas.openxmlformats.org/spreadsheetml/2006/main" count="58" uniqueCount="54">
  <si>
    <t>kh</t>
  </si>
  <si>
    <t>ho = 2 Ac/u [mm]</t>
  </si>
  <si>
    <t>RH [%]</t>
  </si>
  <si>
    <r>
      <rPr>
        <sz val="11"/>
        <color theme="1"/>
        <rFont val="Calibri"/>
        <family val="2"/>
        <charset val="238"/>
      </rPr>
      <t>ε</t>
    </r>
    <r>
      <rPr>
        <sz val="11"/>
        <color theme="1"/>
        <rFont val="Calibri"/>
        <family val="2"/>
        <charset val="238"/>
        <scheme val="minor"/>
      </rPr>
      <t xml:space="preserve"> cd,0</t>
    </r>
  </si>
  <si>
    <r>
      <rPr>
        <b/>
        <sz val="11"/>
        <color theme="1"/>
        <rFont val="Calibri"/>
        <family val="2"/>
        <charset val="238"/>
      </rPr>
      <t>ε</t>
    </r>
    <r>
      <rPr>
        <b/>
        <sz val="11"/>
        <color theme="1"/>
        <rFont val="Calibri"/>
        <family val="2"/>
        <charset val="238"/>
        <scheme val="minor"/>
      </rPr>
      <t xml:space="preserve"> cd (t)</t>
    </r>
  </si>
  <si>
    <r>
      <rPr>
        <b/>
        <sz val="11"/>
        <color theme="1"/>
        <rFont val="Calibri"/>
        <family val="2"/>
        <charset val="238"/>
      </rPr>
      <t>ε</t>
    </r>
    <r>
      <rPr>
        <b/>
        <sz val="11"/>
        <color theme="1"/>
        <rFont val="Calibri"/>
        <family val="2"/>
        <charset val="238"/>
        <scheme val="minor"/>
      </rPr>
      <t xml:space="preserve"> ca(t)</t>
    </r>
  </si>
  <si>
    <r>
      <rPr>
        <b/>
        <u/>
        <sz val="11"/>
        <color theme="1"/>
        <rFont val="Calibri"/>
        <family val="2"/>
        <charset val="238"/>
      </rPr>
      <t>ε</t>
    </r>
    <r>
      <rPr>
        <b/>
        <u/>
        <sz val="11"/>
        <color theme="1"/>
        <rFont val="Calibri"/>
        <family val="2"/>
        <charset val="238"/>
        <scheme val="minor"/>
      </rPr>
      <t xml:space="preserve"> cs</t>
    </r>
  </si>
  <si>
    <r>
      <rPr>
        <sz val="11"/>
        <color theme="1"/>
        <rFont val="Calibri"/>
        <family val="2"/>
        <charset val="238"/>
      </rPr>
      <t>β</t>
    </r>
    <r>
      <rPr>
        <sz val="11"/>
        <color theme="1"/>
        <rFont val="Calibri"/>
        <family val="2"/>
        <charset val="238"/>
        <scheme val="minor"/>
      </rPr>
      <t xml:space="preserve"> ds (t,ts)</t>
    </r>
  </si>
  <si>
    <r>
      <rPr>
        <sz val="11"/>
        <color theme="1"/>
        <rFont val="Calibri"/>
        <family val="2"/>
        <charset val="238"/>
      </rPr>
      <t>α</t>
    </r>
    <r>
      <rPr>
        <sz val="11"/>
        <color theme="1"/>
        <rFont val="Calibri"/>
        <family val="2"/>
        <charset val="238"/>
        <scheme val="minor"/>
      </rPr>
      <t xml:space="preserve"> ds1</t>
    </r>
  </si>
  <si>
    <r>
      <rPr>
        <sz val="11"/>
        <color theme="1"/>
        <rFont val="Calibri"/>
        <family val="2"/>
        <charset val="238"/>
      </rPr>
      <t>α</t>
    </r>
    <r>
      <rPr>
        <sz val="11"/>
        <color theme="1"/>
        <rFont val="Calibri"/>
        <family val="2"/>
        <charset val="238"/>
        <scheme val="minor"/>
      </rPr>
      <t xml:space="preserve"> ds2</t>
    </r>
  </si>
  <si>
    <t>φ RH</t>
  </si>
  <si>
    <t xml:space="preserve">         φ o</t>
  </si>
  <si>
    <t>β H</t>
  </si>
  <si>
    <r>
      <t>&lt;1500</t>
    </r>
    <r>
      <rPr>
        <sz val="11"/>
        <color theme="1"/>
        <rFont val="Calibri"/>
        <family val="2"/>
        <charset val="238"/>
      </rPr>
      <t>α</t>
    </r>
  </si>
  <si>
    <t>βc(t,to)</t>
  </si>
  <si>
    <t>φ (t,to)</t>
  </si>
  <si>
    <t>ho</t>
  </si>
  <si>
    <t>&gt;500</t>
  </si>
  <si>
    <t>1,00</t>
  </si>
  <si>
    <t>0,70</t>
  </si>
  <si>
    <t>Text</t>
  </si>
  <si>
    <t>EN 1992-1-1</t>
  </si>
  <si>
    <t>www.budinskyssk.sk</t>
  </si>
  <si>
    <t xml:space="preserve">Shrinkage </t>
  </si>
  <si>
    <t>Creep</t>
  </si>
  <si>
    <r>
      <t xml:space="preserve">© </t>
    </r>
    <r>
      <rPr>
        <b/>
        <sz val="11"/>
        <color theme="1"/>
        <rFont val="Calibri"/>
        <family val="2"/>
        <charset val="238"/>
      </rPr>
      <t>SSK</t>
    </r>
    <r>
      <rPr>
        <sz val="11"/>
        <color theme="1"/>
        <rFont val="Calibri"/>
        <family val="2"/>
        <charset val="238"/>
      </rPr>
      <t xml:space="preserve">    I/2009</t>
    </r>
  </si>
  <si>
    <t>Concrete - fck [Mpa]</t>
  </si>
  <si>
    <t>cement Class S</t>
  </si>
  <si>
    <t>cement Class N</t>
  </si>
  <si>
    <t>abc</t>
  </si>
  <si>
    <t>def</t>
  </si>
  <si>
    <t>ghk</t>
  </si>
  <si>
    <t>age of concrete at the time of loading  "to"</t>
  </si>
  <si>
    <t xml:space="preserve">       [days]</t>
  </si>
  <si>
    <t xml:space="preserve">  Total shrinkage strain</t>
  </si>
  <si>
    <t xml:space="preserve">  Autogenous shrinkage strain</t>
  </si>
  <si>
    <t xml:space="preserve">  Drying shrinkage strain</t>
  </si>
  <si>
    <t>age of concrete at the moment considered "t"</t>
  </si>
  <si>
    <t xml:space="preserve">age of concrete at the beginning  of drying shrink. "ts" </t>
  </si>
  <si>
    <t xml:space="preserve">age at the moment considered     "t" </t>
  </si>
  <si>
    <t xml:space="preserve"> Same value as in the shrinkage</t>
  </si>
  <si>
    <t xml:space="preserve">       "t-to" is the non-adjusted duration of loading in days</t>
  </si>
  <si>
    <t xml:space="preserve"> Effect of type of cement and temperature adjust the value by B.9-B.10</t>
  </si>
  <si>
    <t xml:space="preserve">  Creep coefficient</t>
  </si>
  <si>
    <t>β H - for fcm&lt;35</t>
  </si>
  <si>
    <t>β H - for fcm&gt;35</t>
  </si>
  <si>
    <t>β H - adjustet</t>
  </si>
  <si>
    <t>cement Class R</t>
  </si>
  <si>
    <t>of building</t>
  </si>
  <si>
    <t>structures</t>
  </si>
  <si>
    <t>analysis</t>
  </si>
  <si>
    <t>Structural</t>
  </si>
  <si>
    <t>SSK</t>
  </si>
  <si>
    <t>EUROCODE No 2</t>
  </si>
</sst>
</file>

<file path=xl/styles.xml><?xml version="1.0" encoding="utf-8"?>
<styleSheet xmlns="http://schemas.openxmlformats.org/spreadsheetml/2006/main">
  <numFmts count="2">
    <numFmt numFmtId="164" formatCode="0.000000000"/>
    <numFmt numFmtId="165" formatCode="0.0000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Protection="1"/>
    <xf numFmtId="0" fontId="1" fillId="3" borderId="0" xfId="0" applyFont="1" applyFill="1"/>
    <xf numFmtId="164" fontId="0" fillId="4" borderId="0" xfId="0" applyNumberFormat="1" applyFill="1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2" xfId="0" applyFont="1" applyFill="1" applyBorder="1"/>
    <xf numFmtId="0" fontId="0" fillId="0" borderId="3" xfId="0" applyFill="1" applyBorder="1"/>
    <xf numFmtId="164" fontId="1" fillId="0" borderId="4" xfId="0" applyNumberFormat="1" applyFont="1" applyFill="1" applyBorder="1"/>
    <xf numFmtId="0" fontId="4" fillId="0" borderId="0" xfId="0" applyFont="1"/>
    <xf numFmtId="0" fontId="4" fillId="3" borderId="0" xfId="0" applyFont="1" applyFill="1"/>
    <xf numFmtId="0" fontId="0" fillId="0" borderId="3" xfId="0" applyBorder="1"/>
    <xf numFmtId="165" fontId="1" fillId="0" borderId="4" xfId="0" applyNumberFormat="1" applyFont="1" applyBorder="1"/>
    <xf numFmtId="0" fontId="6" fillId="0" borderId="2" xfId="0" applyFont="1" applyBorder="1"/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2" borderId="0" xfId="0" applyFill="1" applyProtection="1">
      <protection locked="0"/>
    </xf>
    <xf numFmtId="0" fontId="0" fillId="5" borderId="0" xfId="0" applyFill="1"/>
    <xf numFmtId="0" fontId="0" fillId="5" borderId="0" xfId="0" applyFill="1" applyProtection="1"/>
    <xf numFmtId="0" fontId="0" fillId="5" borderId="0" xfId="0" applyFill="1" applyProtection="1">
      <protection locked="0"/>
    </xf>
    <xf numFmtId="0" fontId="0" fillId="7" borderId="1" xfId="0" applyFont="1" applyFill="1" applyBorder="1"/>
    <xf numFmtId="0" fontId="0" fillId="6" borderId="0" xfId="0" applyFont="1" applyFill="1"/>
    <xf numFmtId="0" fontId="8" fillId="7" borderId="6" xfId="0" applyFont="1" applyFill="1" applyBorder="1"/>
    <xf numFmtId="0" fontId="9" fillId="6" borderId="5" xfId="0" applyFont="1" applyFill="1" applyBorder="1"/>
    <xf numFmtId="0" fontId="3" fillId="0" borderId="0" xfId="0" applyFont="1" applyAlignment="1">
      <alignment vertical="top"/>
    </xf>
    <xf numFmtId="0" fontId="10" fillId="0" borderId="0" xfId="1" applyFont="1" applyAlignment="1" applyProtection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D8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dinskyssk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>
      <selection activeCell="G13" sqref="G13"/>
    </sheetView>
  </sheetViews>
  <sheetFormatPr defaultRowHeight="15"/>
  <cols>
    <col min="4" max="4" width="12" bestFit="1" customWidth="1"/>
  </cols>
  <sheetData>
    <row r="1" spans="2:14">
      <c r="B1" s="1" t="s">
        <v>26</v>
      </c>
      <c r="C1" s="1"/>
      <c r="D1" s="20">
        <v>30</v>
      </c>
      <c r="J1" s="17" t="s">
        <v>16</v>
      </c>
      <c r="K1" s="17" t="s">
        <v>0</v>
      </c>
      <c r="M1" s="6" t="s">
        <v>21</v>
      </c>
    </row>
    <row r="2" spans="2:14">
      <c r="B2" s="1" t="s">
        <v>1</v>
      </c>
      <c r="C2" s="1"/>
      <c r="D2" s="20">
        <v>500</v>
      </c>
      <c r="G2" s="1" t="s">
        <v>0</v>
      </c>
      <c r="H2" s="20">
        <v>0.7</v>
      </c>
      <c r="J2">
        <v>100</v>
      </c>
      <c r="K2" s="18" t="s">
        <v>18</v>
      </c>
      <c r="M2" t="s">
        <v>53</v>
      </c>
    </row>
    <row r="3" spans="2:14">
      <c r="B3" s="1" t="s">
        <v>2</v>
      </c>
      <c r="C3" s="1"/>
      <c r="D3" s="20">
        <v>80</v>
      </c>
      <c r="J3">
        <v>200</v>
      </c>
      <c r="K3">
        <v>0.85</v>
      </c>
      <c r="M3" s="12" t="s">
        <v>25</v>
      </c>
    </row>
    <row r="4" spans="2:14">
      <c r="J4">
        <v>300</v>
      </c>
      <c r="K4">
        <v>0.75</v>
      </c>
    </row>
    <row r="5" spans="2:14">
      <c r="J5" s="17" t="s">
        <v>17</v>
      </c>
      <c r="K5" s="19" t="s">
        <v>19</v>
      </c>
    </row>
    <row r="6" spans="2:14" ht="21">
      <c r="B6" s="28" t="s">
        <v>23</v>
      </c>
      <c r="M6" s="26" t="s">
        <v>52</v>
      </c>
      <c r="N6" s="24"/>
    </row>
    <row r="7" spans="2:14">
      <c r="B7" t="s">
        <v>27</v>
      </c>
      <c r="D7" s="1" t="s">
        <v>8</v>
      </c>
      <c r="E7" s="2">
        <v>3</v>
      </c>
      <c r="G7" s="1" t="s">
        <v>9</v>
      </c>
      <c r="H7" s="2">
        <v>0.13</v>
      </c>
      <c r="J7" s="1" t="s">
        <v>8</v>
      </c>
      <c r="K7" s="20">
        <v>4</v>
      </c>
      <c r="M7" s="27" t="s">
        <v>51</v>
      </c>
      <c r="N7" s="25"/>
    </row>
    <row r="8" spans="2:14">
      <c r="B8" t="s">
        <v>28</v>
      </c>
      <c r="E8" s="2">
        <v>4</v>
      </c>
      <c r="H8" s="2">
        <v>0.12</v>
      </c>
      <c r="J8" s="1" t="s">
        <v>9</v>
      </c>
      <c r="K8" s="20">
        <v>0.12</v>
      </c>
      <c r="M8" s="27" t="s">
        <v>50</v>
      </c>
      <c r="N8" s="25"/>
    </row>
    <row r="9" spans="2:14">
      <c r="B9" t="s">
        <v>47</v>
      </c>
      <c r="E9" s="2">
        <v>6</v>
      </c>
      <c r="H9" s="3">
        <v>0.11</v>
      </c>
      <c r="M9" s="27" t="s">
        <v>48</v>
      </c>
      <c r="N9" s="25"/>
    </row>
    <row r="10" spans="2:14">
      <c r="M10" s="27" t="s">
        <v>49</v>
      </c>
      <c r="N10" s="25"/>
    </row>
    <row r="11" spans="2:14">
      <c r="B11" s="1" t="s">
        <v>3</v>
      </c>
      <c r="C11" s="1"/>
      <c r="D11" s="3">
        <f>0.85*((220+110*K7)*EXP(-(D1+8)*K8/10))*0.000001*1.55*(1-(D3/100)^3)</f>
        <v>2.6895281715993313E-4</v>
      </c>
    </row>
    <row r="12" spans="2:14">
      <c r="G12" t="s">
        <v>33</v>
      </c>
      <c r="I12" t="s">
        <v>20</v>
      </c>
    </row>
    <row r="13" spans="2:14">
      <c r="B13" s="1" t="s">
        <v>37</v>
      </c>
      <c r="C13" s="1"/>
      <c r="D13" s="1"/>
      <c r="E13" s="1"/>
      <c r="F13" s="1"/>
      <c r="G13" s="20">
        <v>30000</v>
      </c>
      <c r="I13" s="23" t="s">
        <v>29</v>
      </c>
      <c r="J13" s="21"/>
      <c r="K13" s="21"/>
      <c r="L13" s="21"/>
      <c r="M13" s="21"/>
      <c r="N13" s="21"/>
    </row>
    <row r="14" spans="2:14">
      <c r="B14" s="1" t="s">
        <v>38</v>
      </c>
      <c r="C14" s="1"/>
      <c r="D14" s="1"/>
      <c r="E14" s="1"/>
      <c r="F14" s="1"/>
      <c r="G14" s="20">
        <v>7</v>
      </c>
      <c r="I14" s="23" t="s">
        <v>30</v>
      </c>
      <c r="J14" s="22"/>
      <c r="K14" s="21"/>
      <c r="L14" s="21"/>
      <c r="M14" s="21"/>
      <c r="N14" s="21"/>
    </row>
    <row r="15" spans="2:14">
      <c r="I15" s="23"/>
      <c r="J15" s="21"/>
      <c r="K15" s="21"/>
      <c r="L15" s="21"/>
      <c r="M15" s="21"/>
      <c r="N15" s="21"/>
    </row>
    <row r="16" spans="2:14">
      <c r="B16" s="1" t="s">
        <v>7</v>
      </c>
      <c r="C16" s="1"/>
      <c r="D16" s="2">
        <f>(G13-G14)/((G13-G14)+0.04*SQRT(D2^3))</f>
        <v>0.98530846066185063</v>
      </c>
      <c r="I16" s="23" t="s">
        <v>31</v>
      </c>
      <c r="J16" s="21"/>
      <c r="K16" s="21"/>
      <c r="L16" s="21"/>
      <c r="M16" s="21"/>
      <c r="N16" s="21"/>
    </row>
    <row r="17" spans="2:14">
      <c r="B17" s="4" t="s">
        <v>4</v>
      </c>
      <c r="C17" s="1"/>
      <c r="D17" s="5">
        <f>D16*H2*D11</f>
        <v>1.8550104038656529E-4</v>
      </c>
      <c r="E17" t="s">
        <v>36</v>
      </c>
      <c r="I17" s="23"/>
      <c r="J17" s="21"/>
      <c r="K17" s="21"/>
      <c r="L17" s="21"/>
      <c r="M17" s="21"/>
      <c r="N17" s="21"/>
    </row>
    <row r="18" spans="2:14">
      <c r="B18" s="4" t="s">
        <v>5</v>
      </c>
      <c r="C18" s="1"/>
      <c r="D18" s="5">
        <f>(1-EXP(-0.2*G13^0.5))*2.5*(D1-10)*0.000001</f>
        <v>4.9999999999999955E-5</v>
      </c>
      <c r="E18" s="7" t="s">
        <v>35</v>
      </c>
      <c r="F18" s="7"/>
      <c r="G18" s="7"/>
      <c r="I18" s="23"/>
      <c r="J18" s="21"/>
      <c r="K18" s="21"/>
      <c r="L18" s="21"/>
      <c r="M18" s="21"/>
      <c r="N18" s="21"/>
    </row>
    <row r="19" spans="2:14">
      <c r="B19" s="9" t="s">
        <v>6</v>
      </c>
      <c r="C19" s="10"/>
      <c r="D19" s="11">
        <f>D17+D18</f>
        <v>2.3550104038656523E-4</v>
      </c>
      <c r="E19" s="6" t="s">
        <v>34</v>
      </c>
    </row>
    <row r="20" spans="2:14" ht="18.75">
      <c r="L20" s="29" t="s">
        <v>22</v>
      </c>
    </row>
    <row r="21" spans="2:14" ht="18.75">
      <c r="B21" s="8" t="s">
        <v>24</v>
      </c>
    </row>
    <row r="22" spans="2:14">
      <c r="F22" t="s">
        <v>33</v>
      </c>
      <c r="G22" t="s">
        <v>41</v>
      </c>
    </row>
    <row r="23" spans="2:14">
      <c r="B23" s="1" t="s">
        <v>39</v>
      </c>
      <c r="C23" s="1"/>
      <c r="D23" s="1"/>
      <c r="E23" s="1"/>
      <c r="F23" s="2">
        <f>G13</f>
        <v>30000</v>
      </c>
      <c r="G23" t="s">
        <v>40</v>
      </c>
    </row>
    <row r="24" spans="2:14">
      <c r="B24" s="1" t="s">
        <v>32</v>
      </c>
      <c r="C24" s="1"/>
      <c r="D24" s="1"/>
      <c r="E24" s="1"/>
      <c r="F24" s="20">
        <v>21</v>
      </c>
      <c r="G24" t="s">
        <v>42</v>
      </c>
    </row>
    <row r="26" spans="2:14">
      <c r="B26" s="13" t="s">
        <v>10</v>
      </c>
      <c r="C26" s="2">
        <f>IF((D1+8)&lt;=35,1+((1-D3/100)/(0.1*D2^(1/3))),(1+((1-D3/100)*((35/(D1+8))^0.7)/(0.1*D2^(1/3))))*(((35/(D1+8)))^0.2))</f>
        <v>1.2176941633942175</v>
      </c>
      <c r="E26" s="13" t="s">
        <v>11</v>
      </c>
      <c r="F26" s="2">
        <f>C26*(16.8/SQRT(D1+8))*1/(0.1+F24^0.2)</f>
        <v>1.7120193051357264</v>
      </c>
      <c r="H26" s="13" t="s">
        <v>12</v>
      </c>
      <c r="I26" s="2">
        <f>IF((D1+8)&lt;=35,1.5*(1+(0.012*D3)^18)*D2+250,1.5*(1+(0.012*D3)^18)*D2+250*(35/(D1+8))^0.5)</f>
        <v>1349.6312190138142</v>
      </c>
      <c r="J26" t="s">
        <v>13</v>
      </c>
      <c r="K26" s="12" t="s">
        <v>44</v>
      </c>
      <c r="M26">
        <f>IF(I26&lt;=1500,I26,1500)</f>
        <v>1349.6312190138142</v>
      </c>
    </row>
    <row r="27" spans="2:14">
      <c r="K27" s="12" t="s">
        <v>45</v>
      </c>
      <c r="M27">
        <f>IF(I26&lt;(1500*(35/(D1+8))^0.5),I26,1500*(35/(D1+8))^0.5)</f>
        <v>1349.6312190138142</v>
      </c>
    </row>
    <row r="28" spans="2:14">
      <c r="B28" s="13" t="s">
        <v>14</v>
      </c>
      <c r="C28" s="2">
        <f>((G13-F24)/(M28+G13-F24))^0.3</f>
        <v>0.98687629327867643</v>
      </c>
      <c r="K28" s="13" t="s">
        <v>46</v>
      </c>
      <c r="L28" s="1"/>
      <c r="M28" s="2">
        <f>IF(D1+8&lt;=35,M26,M27)</f>
        <v>1349.6312190138142</v>
      </c>
    </row>
    <row r="30" spans="2:14">
      <c r="B30" s="16" t="s">
        <v>15</v>
      </c>
      <c r="C30" s="14"/>
      <c r="D30" s="15">
        <f>F26*C28</f>
        <v>1.6895512658738809</v>
      </c>
      <c r="E30" s="6" t="s">
        <v>43</v>
      </c>
    </row>
  </sheetData>
  <sheetProtection password="C408" sheet="1" objects="1" scenarios="1" selectLockedCells="1"/>
  <hyperlinks>
    <hyperlink ref="L2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Budinský</dc:creator>
  <cp:lastModifiedBy>VB</cp:lastModifiedBy>
  <cp:lastPrinted>2015-01-26T12:25:45Z</cp:lastPrinted>
  <dcterms:created xsi:type="dcterms:W3CDTF">2009-01-28T16:13:05Z</dcterms:created>
  <dcterms:modified xsi:type="dcterms:W3CDTF">2015-01-26T13:07:39Z</dcterms:modified>
</cp:coreProperties>
</file>